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3206705\Downloads\"/>
    </mc:Choice>
  </mc:AlternateContent>
  <xr:revisionPtr revIDLastSave="0" documentId="13_ncr:1_{EBB917DB-C6D5-4A45-9351-563F7B6E5F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_xlnm._FilterDatabase" localSheetId="0" hidden="1">Tabelle1!$A$1:$M$1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47" i="1"/>
  <c r="M51" i="1"/>
  <c r="H35" i="1"/>
  <c r="F35" i="1"/>
  <c r="E35" i="1"/>
  <c r="G36" i="1"/>
  <c r="M19" i="1"/>
  <c r="M8" i="1"/>
  <c r="M10" i="1"/>
  <c r="M39" i="1"/>
  <c r="M40" i="1"/>
  <c r="E60" i="1"/>
  <c r="F60" i="1"/>
  <c r="M49" i="1"/>
  <c r="M58" i="1"/>
  <c r="M53" i="1"/>
  <c r="M57" i="1"/>
  <c r="M54" i="1"/>
  <c r="M52" i="1"/>
  <c r="J60" i="1"/>
  <c r="M48" i="1"/>
  <c r="M56" i="1"/>
  <c r="M55" i="1"/>
  <c r="M59" i="1"/>
  <c r="G60" i="1"/>
  <c r="H60" i="1"/>
  <c r="I60" i="1"/>
  <c r="K60" i="1"/>
  <c r="L60" i="1"/>
  <c r="M18" i="1"/>
  <c r="G35" i="1"/>
  <c r="I35" i="1"/>
  <c r="J35" i="1"/>
  <c r="K35" i="1"/>
  <c r="K36" i="1" s="1"/>
  <c r="L35" i="1"/>
  <c r="L36" i="1" s="1"/>
  <c r="M27" i="1"/>
  <c r="F22" i="1"/>
  <c r="G22" i="1"/>
  <c r="H22" i="1"/>
  <c r="I22" i="1"/>
  <c r="J22" i="1"/>
  <c r="K22" i="1"/>
  <c r="L22" i="1"/>
  <c r="E22" i="1"/>
  <c r="M21" i="1"/>
  <c r="M11" i="1"/>
  <c r="M4" i="1"/>
  <c r="K80" i="1"/>
  <c r="L80" i="1"/>
  <c r="K47" i="1"/>
  <c r="L47" i="1"/>
  <c r="K25" i="1"/>
  <c r="L25" i="1"/>
  <c r="M60" i="1" l="1"/>
  <c r="K81" i="1"/>
  <c r="K82" i="1" s="1"/>
  <c r="L81" i="1"/>
  <c r="L82" i="1" s="1"/>
  <c r="M3" i="1"/>
  <c r="F80" i="1" l="1"/>
  <c r="G80" i="1"/>
  <c r="H80" i="1"/>
  <c r="I80" i="1"/>
  <c r="J80" i="1"/>
  <c r="E80" i="1"/>
  <c r="F47" i="1"/>
  <c r="G47" i="1"/>
  <c r="H47" i="1"/>
  <c r="I47" i="1"/>
  <c r="J47" i="1"/>
  <c r="H36" i="1"/>
  <c r="I36" i="1"/>
  <c r="E36" i="1"/>
  <c r="F36" i="1"/>
  <c r="J36" i="1"/>
  <c r="M26" i="1"/>
  <c r="F25" i="1"/>
  <c r="G25" i="1"/>
  <c r="H25" i="1"/>
  <c r="I25" i="1"/>
  <c r="J25" i="1"/>
  <c r="E25" i="1"/>
  <c r="I81" i="1" l="1"/>
  <c r="I82" i="1" s="1"/>
  <c r="J81" i="1"/>
  <c r="J82" i="1" s="1"/>
  <c r="H81" i="1"/>
  <c r="H82" i="1" s="1"/>
  <c r="M80" i="1"/>
  <c r="G81" i="1"/>
  <c r="G82" i="1" s="1"/>
  <c r="F81" i="1"/>
  <c r="F82" i="1" s="1"/>
  <c r="M22" i="1"/>
  <c r="E47" i="1"/>
  <c r="E81" i="1" s="1"/>
  <c r="M46" i="1"/>
  <c r="M42" i="1"/>
  <c r="M37" i="1"/>
  <c r="M81" i="1" l="1"/>
  <c r="E82" i="1"/>
  <c r="M82" i="1" s="1"/>
  <c r="M45" i="1"/>
  <c r="M24" i="1" l="1"/>
  <c r="M23" i="1"/>
  <c r="M35" i="1" l="1"/>
  <c r="M33" i="1"/>
  <c r="M5" i="1" l="1"/>
  <c r="M6" i="1"/>
  <c r="M7" i="1"/>
  <c r="M9" i="1"/>
  <c r="M12" i="1"/>
  <c r="M13" i="1"/>
  <c r="M14" i="1"/>
  <c r="M15" i="1"/>
  <c r="M16" i="1"/>
  <c r="M17" i="1"/>
  <c r="M20" i="1"/>
  <c r="M31" i="1"/>
  <c r="M28" i="1"/>
  <c r="M30" i="1"/>
  <c r="M32" i="1"/>
  <c r="M29" i="1"/>
  <c r="M34" i="1"/>
  <c r="M38" i="1"/>
  <c r="M41" i="1"/>
  <c r="M43" i="1"/>
  <c r="M44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2" i="1"/>
  <c r="M36" i="1" l="1"/>
  <c r="M25" i="1"/>
</calcChain>
</file>

<file path=xl/sharedStrings.xml><?xml version="1.0" encoding="utf-8"?>
<sst xmlns="http://schemas.openxmlformats.org/spreadsheetml/2006/main" count="298" uniqueCount="125">
  <si>
    <t>Kreis</t>
  </si>
  <si>
    <t>VG</t>
  </si>
  <si>
    <t>Gemeinde</t>
  </si>
  <si>
    <t>in Planung</t>
  </si>
  <si>
    <t>Planung ruht</t>
  </si>
  <si>
    <t>beantragt</t>
  </si>
  <si>
    <t xml:space="preserve">genehmigt </t>
  </si>
  <si>
    <t>am Netz</t>
  </si>
  <si>
    <t>Ahrweiler</t>
  </si>
  <si>
    <t>Adenau</t>
  </si>
  <si>
    <t>Aremberg</t>
  </si>
  <si>
    <t>Bauler</t>
  </si>
  <si>
    <t>Dorsel</t>
  </si>
  <si>
    <t>gesamt</t>
  </si>
  <si>
    <t>Pomster</t>
  </si>
  <si>
    <t>Reifferscheid</t>
  </si>
  <si>
    <t>Summe</t>
  </si>
  <si>
    <t>Kalenborn</t>
  </si>
  <si>
    <t>Mayen-Koblenz</t>
  </si>
  <si>
    <t>Mayen</t>
  </si>
  <si>
    <t>Vordereifel</t>
  </si>
  <si>
    <t>Kehrig</t>
  </si>
  <si>
    <t>Monreal</t>
  </si>
  <si>
    <t>Weiler</t>
  </si>
  <si>
    <t>Vulkaneifel</t>
  </si>
  <si>
    <t>Daun</t>
  </si>
  <si>
    <t>Hinterweiler</t>
  </si>
  <si>
    <t>Mückeln</t>
  </si>
  <si>
    <t>Sarmersbach</t>
  </si>
  <si>
    <t>Kelberg</t>
  </si>
  <si>
    <t>Beinhausen</t>
  </si>
  <si>
    <t>Boxberg</t>
  </si>
  <si>
    <t>Lirstal</t>
  </si>
  <si>
    <t>Katzwinkel</t>
  </si>
  <si>
    <t>Uersfeld</t>
  </si>
  <si>
    <t>Gesamt</t>
  </si>
  <si>
    <t>Borler</t>
  </si>
  <si>
    <t>Bongard</t>
  </si>
  <si>
    <t>Kolverath</t>
  </si>
  <si>
    <t>Retterath</t>
  </si>
  <si>
    <t>Arbach</t>
  </si>
  <si>
    <t>Oberelz</t>
  </si>
  <si>
    <t>Herschbroich</t>
  </si>
  <si>
    <t>Nürburg</t>
  </si>
  <si>
    <t>Wiesemscheid</t>
  </si>
  <si>
    <t>Quiddelbacher Höhe</t>
  </si>
  <si>
    <t>Müllenbach</t>
  </si>
  <si>
    <t>Dankerath</t>
  </si>
  <si>
    <t>Senscheid</t>
  </si>
  <si>
    <t>Gelenberg</t>
  </si>
  <si>
    <t>Bodenbach</t>
  </si>
  <si>
    <t>Mosbruch</t>
  </si>
  <si>
    <t>Ueß</t>
  </si>
  <si>
    <t>Reimerath</t>
  </si>
  <si>
    <t>Welcherath</t>
  </si>
  <si>
    <t>Mannebach</t>
  </si>
  <si>
    <t>Gebot Zuschlag</t>
  </si>
  <si>
    <t>Stromflut Hocheifel </t>
  </si>
  <si>
    <t>Enova</t>
  </si>
  <si>
    <t>NES</t>
  </si>
  <si>
    <t>NET</t>
  </si>
  <si>
    <t>juwi</t>
  </si>
  <si>
    <t>prokon</t>
  </si>
  <si>
    <t>NES / wpd</t>
  </si>
  <si>
    <t>Daun (Hinterweiler)</t>
  </si>
  <si>
    <t>Sunmill, ENERFARM</t>
  </si>
  <si>
    <t>Projektierer / Betreiber</t>
  </si>
  <si>
    <t>wind7, Energiegewinner, BürgerEnergie</t>
  </si>
  <si>
    <t>ENP / Grünwerke, en-neo</t>
  </si>
  <si>
    <t>NES / Sailer &amp; Werther, Onshore Windkraftwerk Lirstal</t>
  </si>
  <si>
    <t>Bost / wpd, ABOWind, Infigen, Renerco</t>
  </si>
  <si>
    <t>Nachtsheim</t>
  </si>
  <si>
    <t>Luxem</t>
  </si>
  <si>
    <t>NES / wpd / ENP</t>
  </si>
  <si>
    <t>NES / ENP</t>
  </si>
  <si>
    <t>DunoAir</t>
  </si>
  <si>
    <t>NES / DunoAir</t>
  </si>
  <si>
    <t>1 Windkraft Burgberg / 3 GGEW (juwi)</t>
  </si>
  <si>
    <t>Reudelsterz</t>
  </si>
  <si>
    <t>Eppenberg</t>
  </si>
  <si>
    <t>Kaisersesch</t>
  </si>
  <si>
    <t>ENP / Grünwerke</t>
  </si>
  <si>
    <t>Strotzbüsch</t>
  </si>
  <si>
    <t>Bost / wpd</t>
  </si>
  <si>
    <t>Darscheid</t>
  </si>
  <si>
    <t>Gefell</t>
  </si>
  <si>
    <t>Hörscheid</t>
  </si>
  <si>
    <t>Utzerath</t>
  </si>
  <si>
    <t>im Wald</t>
  </si>
  <si>
    <t>&lt; 6,2-6,4 m/s</t>
  </si>
  <si>
    <t>Münk</t>
  </si>
  <si>
    <t>Barweiler</t>
  </si>
  <si>
    <t>Kottenborn</t>
  </si>
  <si>
    <t>Wimbach</t>
  </si>
  <si>
    <t>Boos</t>
  </si>
  <si>
    <t>Cochem-Zell</t>
  </si>
  <si>
    <t>Trierscheid</t>
  </si>
  <si>
    <t>Boreas</t>
  </si>
  <si>
    <t>STAWAG</t>
  </si>
  <si>
    <t>STAWAG, prokon</t>
  </si>
  <si>
    <t>NET / Enervest</t>
  </si>
  <si>
    <t>Enervest / EnBW</t>
  </si>
  <si>
    <t>EnBW</t>
  </si>
  <si>
    <t>evm</t>
  </si>
  <si>
    <t>Vattenfall</t>
  </si>
  <si>
    <t>Gerolstein</t>
  </si>
  <si>
    <t>Kalenborn-Scheuern</t>
  </si>
  <si>
    <t>Walsdorf</t>
  </si>
  <si>
    <t>Hallschlag</t>
  </si>
  <si>
    <t>Kerschenbach</t>
  </si>
  <si>
    <t>Ormont</t>
  </si>
  <si>
    <t>Reuth</t>
  </si>
  <si>
    <t>Scheid</t>
  </si>
  <si>
    <t>Stadtkyll</t>
  </si>
  <si>
    <t>KEVER</t>
  </si>
  <si>
    <t>Lissendorf</t>
  </si>
  <si>
    <t>Gönnersdorf</t>
  </si>
  <si>
    <t>Steffeln</t>
  </si>
  <si>
    <t>Duppach</t>
  </si>
  <si>
    <t>Dreis-Brück</t>
  </si>
  <si>
    <t>Statkraft</t>
  </si>
  <si>
    <t>ABO Wind</t>
  </si>
  <si>
    <t>Hoffeld</t>
  </si>
  <si>
    <t>Fuchshofen</t>
  </si>
  <si>
    <t>Wershofen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</si>
</sst>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</cellXfs>
  <cellStyles count="1">
    <cellStyle name="Standard" xfId="0" builtinId="0"/>
  </cellStyles>
  <dxfs count="13"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M82" totalsRowShown="0" headerRowDxfId="12" dataDxfId="11">
  <autoFilter ref="A1:M82" xr:uid="{00000000-0009-0000-0100-000001000000}"/>
  <tableColumns count="13">
    <tableColumn id="1" xr3:uid="{00000000-0010-0000-0000-000001000000}" name="Kreis" dataDxfId="10"/>
    <tableColumn id="2" xr3:uid="{00000000-0010-0000-0000-000002000000}" name="VG" dataDxfId="9"/>
    <tableColumn id="3" xr3:uid="{00000000-0010-0000-0000-000003000000}" name="Gemeinde" dataDxfId="8"/>
    <tableColumn id="11" xr3:uid="{00000000-0010-0000-0000-00000B000000}" name="Projektierer / Betreiber" dataDxfId="7"/>
    <tableColumn id="4" xr3:uid="{00000000-0010-0000-0000-000004000000}" name="Planung ruht" dataDxfId="6"/>
    <tableColumn id="5" xr3:uid="{00000000-0010-0000-0000-000005000000}" name="in Planung" dataDxfId="5"/>
    <tableColumn id="6" xr3:uid="{00000000-0010-0000-0000-000006000000}" name="beantragt" dataDxfId="4"/>
    <tableColumn id="7" xr3:uid="{00000000-0010-0000-0000-000007000000}" name="genehmigt " dataDxfId="3"/>
    <tableColumn id="8" xr3:uid="{00000000-0010-0000-0000-000008000000}" name="Gebot Zuschlag" dataDxfId="2"/>
    <tableColumn id="9" xr3:uid="{00000000-0010-0000-0000-000009000000}" name="am Netz" dataDxfId="1"/>
    <tableColumn id="12" xr3:uid="{0CB58B94-2D29-47D1-8762-046BEC7D0806}" name="im Wald"/>
    <tableColumn id="13" xr3:uid="{A2CAB70D-0B95-4854-95AA-9E987B950422}" name="&lt; 6,2-6,4 m/s"/>
    <tableColumn id="10" xr3:uid="{00000000-0010-0000-0000-00000A000000}" name="gesamt" dataDxfId="0">
      <calculatedColumnFormula>SUM(E2:J2)-Tabelle1[[#This Row],[Gebot Zuschlag]]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2"/>
  <sheetViews>
    <sheetView tabSelected="1" zoomScaleNormal="100" workbookViewId="0">
      <pane ySplit="1" topLeftCell="A59" activePane="bottomLeft" state="frozen"/>
      <selection pane="bottomLeft" activeCell="F82" sqref="F82:H82"/>
    </sheetView>
  </sheetViews>
  <sheetFormatPr baseColWidth="10" defaultColWidth="14.7109375" defaultRowHeight="15" x14ac:dyDescent="0.25"/>
  <cols>
    <col min="1" max="1" width="13.5703125" style="1" bestFit="1" customWidth="1"/>
    <col min="2" max="2" width="14.28515625" style="1" bestFit="1" customWidth="1"/>
    <col min="3" max="3" width="17.7109375" style="1" bestFit="1" customWidth="1"/>
    <col min="4" max="4" width="45.7109375" style="1" bestFit="1" customWidth="1"/>
    <col min="5" max="5" width="16.28515625" style="1" bestFit="1" customWidth="1"/>
    <col min="6" max="6" width="14.28515625" style="1" bestFit="1" customWidth="1"/>
    <col min="7" max="7" width="13.7109375" style="1" bestFit="1" customWidth="1"/>
    <col min="8" max="8" width="14.85546875" style="1" bestFit="1" customWidth="1"/>
    <col min="9" max="9" width="18.28515625" style="1" bestFit="1" customWidth="1"/>
    <col min="10" max="11" width="12.28515625" style="1" bestFit="1" customWidth="1"/>
    <col min="12" max="12" width="16.42578125" style="1" bestFit="1" customWidth="1"/>
    <col min="13" max="13" width="11.5703125" style="1" bestFit="1" customWidth="1"/>
    <col min="14" max="16384" width="14.7109375" style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66</v>
      </c>
      <c r="E1" s="1" t="s">
        <v>4</v>
      </c>
      <c r="F1" s="1" t="s">
        <v>3</v>
      </c>
      <c r="G1" s="1" t="s">
        <v>5</v>
      </c>
      <c r="H1" s="1" t="s">
        <v>6</v>
      </c>
      <c r="I1" s="1" t="s">
        <v>56</v>
      </c>
      <c r="J1" s="1" t="s">
        <v>7</v>
      </c>
      <c r="K1" s="1" t="s">
        <v>88</v>
      </c>
      <c r="L1" s="1" t="s">
        <v>89</v>
      </c>
      <c r="M1" s="1" t="s">
        <v>13</v>
      </c>
    </row>
    <row r="2" spans="1:13" x14ac:dyDescent="0.25">
      <c r="A2" s="1" t="s">
        <v>8</v>
      </c>
      <c r="B2" s="1" t="s">
        <v>9</v>
      </c>
      <c r="C2" s="1" t="s">
        <v>9</v>
      </c>
      <c r="E2" s="1">
        <v>2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f>SUM(E2:J2)-Tabelle1[[#This Row],[Gebot Zuschlag]]</f>
        <v>2</v>
      </c>
    </row>
    <row r="3" spans="1:13" x14ac:dyDescent="0.25">
      <c r="A3" s="1" t="s">
        <v>8</v>
      </c>
      <c r="B3" s="1" t="s">
        <v>9</v>
      </c>
      <c r="C3" s="1" t="s">
        <v>10</v>
      </c>
      <c r="D3" s="1" t="s">
        <v>58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f>SUM(E3:J3)-Tabelle1[[#This Row],[Gebot Zuschlag]]</f>
        <v>1</v>
      </c>
    </row>
    <row r="4" spans="1:13" x14ac:dyDescent="0.25">
      <c r="A4" s="1" t="s">
        <v>8</v>
      </c>
      <c r="B4" s="1" t="s">
        <v>9</v>
      </c>
      <c r="C4" s="1" t="s">
        <v>91</v>
      </c>
      <c r="E4" s="1">
        <v>0</v>
      </c>
      <c r="F4" s="1">
        <v>4</v>
      </c>
      <c r="G4" s="1">
        <v>0</v>
      </c>
      <c r="H4" s="1">
        <v>0</v>
      </c>
      <c r="I4" s="1">
        <v>0</v>
      </c>
      <c r="J4" s="1">
        <v>0</v>
      </c>
      <c r="K4" s="1">
        <v>4</v>
      </c>
      <c r="L4" s="1">
        <v>4</v>
      </c>
      <c r="M4" s="1">
        <f>SUM(E4:J4)-Tabelle1[[#This Row],[Gebot Zuschlag]]</f>
        <v>4</v>
      </c>
    </row>
    <row r="5" spans="1:13" x14ac:dyDescent="0.25">
      <c r="A5" s="1" t="s">
        <v>8</v>
      </c>
      <c r="B5" s="1" t="s">
        <v>9</v>
      </c>
      <c r="C5" s="1" t="s">
        <v>11</v>
      </c>
      <c r="D5" s="1" t="s">
        <v>57</v>
      </c>
      <c r="E5" s="1">
        <v>0</v>
      </c>
      <c r="F5" s="1">
        <v>0</v>
      </c>
      <c r="G5" s="10">
        <v>2</v>
      </c>
      <c r="H5" s="1">
        <v>0</v>
      </c>
      <c r="I5" s="1">
        <v>0</v>
      </c>
      <c r="J5" s="1">
        <v>0</v>
      </c>
      <c r="K5" s="1">
        <v>2</v>
      </c>
      <c r="L5" s="1">
        <v>2</v>
      </c>
      <c r="M5" s="1">
        <f>SUM(E5:J5)-Tabelle1[[#This Row],[Gebot Zuschlag]]</f>
        <v>2</v>
      </c>
    </row>
    <row r="6" spans="1:13" x14ac:dyDescent="0.25">
      <c r="A6" s="1" t="s">
        <v>8</v>
      </c>
      <c r="B6" s="1" t="s">
        <v>9</v>
      </c>
      <c r="C6" s="1" t="s">
        <v>47</v>
      </c>
      <c r="D6" s="1" t="s">
        <v>103</v>
      </c>
      <c r="E6" s="1">
        <v>0</v>
      </c>
      <c r="F6" s="1">
        <v>2</v>
      </c>
      <c r="G6" s="1">
        <v>0</v>
      </c>
      <c r="H6" s="1">
        <v>0</v>
      </c>
      <c r="I6" s="1">
        <v>0</v>
      </c>
      <c r="J6" s="1">
        <v>0</v>
      </c>
      <c r="K6" s="1">
        <v>2</v>
      </c>
      <c r="L6" s="1">
        <v>2</v>
      </c>
      <c r="M6" s="1">
        <f>SUM(E6:J6)-Tabelle1[[#This Row],[Gebot Zuschlag]]</f>
        <v>2</v>
      </c>
    </row>
    <row r="7" spans="1:13" x14ac:dyDescent="0.25">
      <c r="A7" s="1" t="s">
        <v>8</v>
      </c>
      <c r="B7" s="1" t="s">
        <v>9</v>
      </c>
      <c r="C7" s="1" t="s">
        <v>12</v>
      </c>
      <c r="D7" s="1" t="s">
        <v>103</v>
      </c>
      <c r="E7" s="1">
        <v>0</v>
      </c>
      <c r="F7" s="1">
        <v>3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f>SUM(E7:J7)-Tabelle1[[#This Row],[Gebot Zuschlag]]</f>
        <v>3</v>
      </c>
    </row>
    <row r="8" spans="1:13" x14ac:dyDescent="0.25">
      <c r="A8" s="1" t="s">
        <v>8</v>
      </c>
      <c r="B8" s="1" t="s">
        <v>9</v>
      </c>
      <c r="C8" s="1" t="s">
        <v>123</v>
      </c>
      <c r="E8" s="1">
        <v>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f>SUM(E8:J8)-Tabelle1[[#This Row],[Gebot Zuschlag]]</f>
        <v>3</v>
      </c>
    </row>
    <row r="9" spans="1:13" x14ac:dyDescent="0.25">
      <c r="A9" s="1" t="s">
        <v>8</v>
      </c>
      <c r="B9" s="1" t="s">
        <v>9</v>
      </c>
      <c r="C9" s="1" t="s">
        <v>42</v>
      </c>
      <c r="D9" s="1" t="s">
        <v>98</v>
      </c>
      <c r="E9" s="1">
        <v>5</v>
      </c>
      <c r="F9" s="1">
        <v>5</v>
      </c>
      <c r="G9" s="1">
        <v>0</v>
      </c>
      <c r="H9" s="1">
        <v>0</v>
      </c>
      <c r="I9" s="1">
        <v>0</v>
      </c>
      <c r="J9" s="1">
        <v>0</v>
      </c>
      <c r="K9" s="1">
        <v>5</v>
      </c>
      <c r="L9" s="1">
        <v>4</v>
      </c>
      <c r="M9" s="1">
        <f>SUM(E9:J9)-Tabelle1[[#This Row],[Gebot Zuschlag]]</f>
        <v>10</v>
      </c>
    </row>
    <row r="10" spans="1:13" x14ac:dyDescent="0.25">
      <c r="A10" s="1" t="s">
        <v>8</v>
      </c>
      <c r="B10" s="1" t="s">
        <v>9</v>
      </c>
      <c r="C10" s="1" t="s">
        <v>122</v>
      </c>
      <c r="E10" s="1">
        <v>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f>SUM(E10:J10)-Tabelle1[[#This Row],[Gebot Zuschlag]]</f>
        <v>2</v>
      </c>
    </row>
    <row r="11" spans="1:13" x14ac:dyDescent="0.25">
      <c r="A11" s="1" t="s">
        <v>8</v>
      </c>
      <c r="B11" s="1" t="s">
        <v>9</v>
      </c>
      <c r="C11" s="1" t="s">
        <v>92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f>SUM(E11:J11)-Tabelle1[[#This Row],[Gebot Zuschlag]]</f>
        <v>1</v>
      </c>
    </row>
    <row r="12" spans="1:13" x14ac:dyDescent="0.25">
      <c r="A12" s="1" t="s">
        <v>8</v>
      </c>
      <c r="B12" s="1" t="s">
        <v>9</v>
      </c>
      <c r="C12" s="1" t="s">
        <v>46</v>
      </c>
      <c r="D12" s="1" t="s">
        <v>99</v>
      </c>
      <c r="E12" s="1">
        <v>6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f>SUM(E12:J12)-Tabelle1[[#This Row],[Gebot Zuschlag]]</f>
        <v>6</v>
      </c>
    </row>
    <row r="13" spans="1:13" x14ac:dyDescent="0.25">
      <c r="A13" s="1" t="s">
        <v>8</v>
      </c>
      <c r="B13" s="1" t="s">
        <v>9</v>
      </c>
      <c r="C13" s="1" t="s">
        <v>43</v>
      </c>
      <c r="D13" s="1" t="s">
        <v>61</v>
      </c>
      <c r="E13" s="1">
        <v>1</v>
      </c>
      <c r="F13" s="1">
        <v>0</v>
      </c>
      <c r="G13" s="7">
        <v>2</v>
      </c>
      <c r="H13" s="1">
        <v>0</v>
      </c>
      <c r="I13" s="1">
        <v>0</v>
      </c>
      <c r="J13" s="1">
        <v>0</v>
      </c>
      <c r="K13" s="1">
        <v>2</v>
      </c>
      <c r="L13" s="1">
        <v>2</v>
      </c>
      <c r="M13" s="1">
        <f>SUM(E13:J13)-Tabelle1[[#This Row],[Gebot Zuschlag]]</f>
        <v>3</v>
      </c>
    </row>
    <row r="14" spans="1:13" x14ac:dyDescent="0.25">
      <c r="A14" s="1" t="s">
        <v>8</v>
      </c>
      <c r="B14" s="1" t="s">
        <v>9</v>
      </c>
      <c r="C14" s="1" t="s">
        <v>14</v>
      </c>
      <c r="D14" s="1" t="s">
        <v>57</v>
      </c>
      <c r="E14" s="1">
        <v>0</v>
      </c>
      <c r="F14" s="1">
        <v>3</v>
      </c>
      <c r="G14" s="1">
        <v>2</v>
      </c>
      <c r="H14" s="1">
        <v>0</v>
      </c>
      <c r="I14" s="1">
        <v>0</v>
      </c>
      <c r="J14" s="1">
        <v>0</v>
      </c>
      <c r="K14" s="1">
        <v>5</v>
      </c>
      <c r="L14" s="1">
        <v>5</v>
      </c>
      <c r="M14" s="1">
        <f>SUM(E14:J14)-Tabelle1[[#This Row],[Gebot Zuschlag]]</f>
        <v>5</v>
      </c>
    </row>
    <row r="15" spans="1:13" x14ac:dyDescent="0.25">
      <c r="A15" s="1" t="s">
        <v>8</v>
      </c>
      <c r="B15" s="1" t="s">
        <v>9</v>
      </c>
      <c r="C15" s="1" t="s">
        <v>45</v>
      </c>
      <c r="D15" s="1" t="s">
        <v>61</v>
      </c>
      <c r="E15" s="1">
        <v>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f>SUM(E15:J15)-Tabelle1[[#This Row],[Gebot Zuschlag]]</f>
        <v>2</v>
      </c>
    </row>
    <row r="16" spans="1:13" x14ac:dyDescent="0.25">
      <c r="A16" s="1" t="s">
        <v>8</v>
      </c>
      <c r="B16" s="1" t="s">
        <v>9</v>
      </c>
      <c r="C16" s="1" t="s">
        <v>15</v>
      </c>
      <c r="D16" s="1" t="s">
        <v>57</v>
      </c>
      <c r="E16" s="1">
        <v>0</v>
      </c>
      <c r="F16" s="1">
        <v>0</v>
      </c>
      <c r="G16" s="1">
        <v>5</v>
      </c>
      <c r="H16" s="1">
        <v>0</v>
      </c>
      <c r="I16" s="1">
        <v>0</v>
      </c>
      <c r="J16" s="1">
        <v>0</v>
      </c>
      <c r="K16" s="1">
        <v>4</v>
      </c>
      <c r="L16" s="1">
        <v>2</v>
      </c>
      <c r="M16" s="1">
        <f>SUM(E16:J16)-Tabelle1[[#This Row],[Gebot Zuschlag]]</f>
        <v>5</v>
      </c>
    </row>
    <row r="17" spans="1:13" x14ac:dyDescent="0.25">
      <c r="A17" s="1" t="s">
        <v>8</v>
      </c>
      <c r="B17" s="1" t="s">
        <v>9</v>
      </c>
      <c r="C17" s="1" t="s">
        <v>48</v>
      </c>
      <c r="D17" s="1" t="s">
        <v>103</v>
      </c>
      <c r="E17" s="1">
        <v>0</v>
      </c>
      <c r="F17" s="1">
        <v>2</v>
      </c>
      <c r="G17" s="1">
        <v>0</v>
      </c>
      <c r="H17" s="1">
        <v>0</v>
      </c>
      <c r="I17" s="1">
        <v>0</v>
      </c>
      <c r="J17" s="1">
        <v>0</v>
      </c>
      <c r="K17" s="1">
        <v>2</v>
      </c>
      <c r="L17" s="1">
        <v>1</v>
      </c>
      <c r="M17" s="1">
        <f>SUM(E17:J17)-Tabelle1[[#This Row],[Gebot Zuschlag]]</f>
        <v>2</v>
      </c>
    </row>
    <row r="18" spans="1:13" x14ac:dyDescent="0.25">
      <c r="A18" s="1" t="s">
        <v>8</v>
      </c>
      <c r="B18" s="1" t="s">
        <v>9</v>
      </c>
      <c r="C18" s="1" t="s">
        <v>96</v>
      </c>
      <c r="D18" s="1" t="s">
        <v>103</v>
      </c>
      <c r="E18" s="1">
        <v>0</v>
      </c>
      <c r="F18" s="1">
        <v>3</v>
      </c>
      <c r="G18" s="1">
        <v>0</v>
      </c>
      <c r="H18" s="1">
        <v>0</v>
      </c>
      <c r="I18" s="1">
        <v>0</v>
      </c>
      <c r="J18" s="1">
        <v>0</v>
      </c>
      <c r="K18" s="1">
        <v>3</v>
      </c>
      <c r="L18" s="1">
        <v>3</v>
      </c>
      <c r="M18" s="1">
        <f>SUM(E18:J18)-Tabelle1[[#This Row],[Gebot Zuschlag]]</f>
        <v>3</v>
      </c>
    </row>
    <row r="19" spans="1:13" x14ac:dyDescent="0.25">
      <c r="A19" s="1" t="s">
        <v>8</v>
      </c>
      <c r="B19" s="1" t="s">
        <v>9</v>
      </c>
      <c r="C19" s="1" t="s">
        <v>124</v>
      </c>
      <c r="E19" s="1">
        <v>3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f>SUM(E19:J19)-Tabelle1[[#This Row],[Gebot Zuschlag]]</f>
        <v>3</v>
      </c>
    </row>
    <row r="20" spans="1:13" x14ac:dyDescent="0.25">
      <c r="A20" s="1" t="s">
        <v>8</v>
      </c>
      <c r="B20" s="1" t="s">
        <v>9</v>
      </c>
      <c r="C20" s="1" t="s">
        <v>44</v>
      </c>
      <c r="D20" s="1" t="s">
        <v>75</v>
      </c>
      <c r="E20" s="1">
        <v>2</v>
      </c>
      <c r="F20" s="1">
        <v>0</v>
      </c>
      <c r="G20" s="7">
        <v>3</v>
      </c>
      <c r="H20" s="1">
        <v>0</v>
      </c>
      <c r="I20" s="1">
        <v>0</v>
      </c>
      <c r="J20" s="1">
        <v>0</v>
      </c>
      <c r="K20" s="1">
        <v>3</v>
      </c>
      <c r="L20" s="1">
        <v>3</v>
      </c>
      <c r="M20" s="1">
        <f>SUM(E20:J20)-Tabelle1[[#This Row],[Gebot Zuschlag]]</f>
        <v>5</v>
      </c>
    </row>
    <row r="21" spans="1:13" x14ac:dyDescent="0.25">
      <c r="A21" s="1" t="s">
        <v>8</v>
      </c>
      <c r="B21" s="1" t="s">
        <v>9</v>
      </c>
      <c r="C21" s="1" t="s">
        <v>93</v>
      </c>
      <c r="E21" s="1">
        <v>1</v>
      </c>
      <c r="F21" s="1">
        <v>0</v>
      </c>
      <c r="G21" s="7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f>SUM(E21:J21)-Tabelle1[[#This Row],[Gebot Zuschlag]]</f>
        <v>1</v>
      </c>
    </row>
    <row r="22" spans="1:13" x14ac:dyDescent="0.25">
      <c r="A22" s="2" t="s">
        <v>16</v>
      </c>
      <c r="B22" s="2" t="s">
        <v>9</v>
      </c>
      <c r="C22" s="2"/>
      <c r="D22" s="2"/>
      <c r="E22" s="2">
        <f>SUM(E2:E21)</f>
        <v>29</v>
      </c>
      <c r="F22" s="2">
        <f t="shared" ref="F22:L22" si="0">SUM(F2:F21)</f>
        <v>22</v>
      </c>
      <c r="G22" s="2">
        <f t="shared" si="0"/>
        <v>14</v>
      </c>
      <c r="H22" s="2">
        <f t="shared" si="0"/>
        <v>0</v>
      </c>
      <c r="I22" s="2">
        <f t="shared" si="0"/>
        <v>0</v>
      </c>
      <c r="J22" s="2">
        <f t="shared" si="0"/>
        <v>0</v>
      </c>
      <c r="K22" s="2">
        <f t="shared" si="0"/>
        <v>32</v>
      </c>
      <c r="L22" s="2">
        <f t="shared" si="0"/>
        <v>28</v>
      </c>
      <c r="M22" s="2">
        <f>SUM(E22:J22)-Tabelle1[[#This Row],[Gebot Zuschlag]]</f>
        <v>65</v>
      </c>
    </row>
    <row r="23" spans="1:13" x14ac:dyDescent="0.25">
      <c r="A23" s="1" t="s">
        <v>95</v>
      </c>
      <c r="B23" s="1" t="s">
        <v>80</v>
      </c>
      <c r="C23" s="1" t="s">
        <v>79</v>
      </c>
      <c r="D23" s="2"/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</v>
      </c>
      <c r="K23" s="1">
        <v>0</v>
      </c>
      <c r="L23" s="1">
        <v>0</v>
      </c>
      <c r="M23" s="1">
        <f>SUM(E23:J23)-Tabelle1[[#This Row],[Gebot Zuschlag]]</f>
        <v>2</v>
      </c>
    </row>
    <row r="24" spans="1:13" x14ac:dyDescent="0.25">
      <c r="A24" s="1" t="s">
        <v>95</v>
      </c>
      <c r="B24" s="1" t="s">
        <v>80</v>
      </c>
      <c r="C24" s="1" t="s">
        <v>17</v>
      </c>
      <c r="D24" s="1" t="s">
        <v>77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3</v>
      </c>
      <c r="K24" s="1">
        <v>3</v>
      </c>
      <c r="L24" s="1">
        <v>2</v>
      </c>
      <c r="M24" s="1">
        <f>SUM(E24:J24)-Tabelle1[[#This Row],[Gebot Zuschlag]]</f>
        <v>4</v>
      </c>
    </row>
    <row r="25" spans="1:13" x14ac:dyDescent="0.25">
      <c r="A25" s="2" t="s">
        <v>16</v>
      </c>
      <c r="B25" s="2" t="s">
        <v>80</v>
      </c>
      <c r="E25" s="2">
        <f t="shared" ref="E25" si="1">SUM(E23:E24)</f>
        <v>0</v>
      </c>
      <c r="F25" s="2">
        <f t="shared" ref="F25" si="2">SUM(F23:F24)</f>
        <v>0</v>
      </c>
      <c r="G25" s="2">
        <f t="shared" ref="G25" si="3">SUM(G23:G24)</f>
        <v>0</v>
      </c>
      <c r="H25" s="2">
        <f t="shared" ref="H25" si="4">SUM(H23:H24)</f>
        <v>1</v>
      </c>
      <c r="I25" s="2">
        <f t="shared" ref="I25" si="5">SUM(I23:I24)</f>
        <v>0</v>
      </c>
      <c r="J25" s="2">
        <f t="shared" ref="J25:L25" si="6">SUM(J23:J24)</f>
        <v>5</v>
      </c>
      <c r="K25" s="2">
        <f t="shared" si="6"/>
        <v>3</v>
      </c>
      <c r="L25" s="2">
        <f t="shared" si="6"/>
        <v>2</v>
      </c>
      <c r="M25" s="2">
        <f>SUM(E25:J25)-Tabelle1[[#This Row],[Gebot Zuschlag]]</f>
        <v>6</v>
      </c>
    </row>
    <row r="26" spans="1:13" x14ac:dyDescent="0.25">
      <c r="A26" s="3" t="s">
        <v>16</v>
      </c>
      <c r="B26" s="3" t="s">
        <v>19</v>
      </c>
      <c r="C26" s="1" t="s">
        <v>19</v>
      </c>
      <c r="D26" s="1" t="s">
        <v>76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8">
        <v>7</v>
      </c>
      <c r="K26" s="8">
        <v>0</v>
      </c>
      <c r="L26" s="8">
        <v>7</v>
      </c>
      <c r="M26" s="3">
        <f>SUM(E26:J26)-Tabelle1[[#This Row],[Gebot Zuschlag]]</f>
        <v>7</v>
      </c>
    </row>
    <row r="27" spans="1:13" x14ac:dyDescent="0.25">
      <c r="A27" s="1" t="s">
        <v>18</v>
      </c>
      <c r="B27" s="1" t="s">
        <v>20</v>
      </c>
      <c r="C27" s="1" t="s">
        <v>94</v>
      </c>
      <c r="D27" s="1" t="s">
        <v>74</v>
      </c>
      <c r="E27" s="1">
        <v>2</v>
      </c>
      <c r="F27" s="1">
        <v>0</v>
      </c>
      <c r="G27" s="1">
        <v>0</v>
      </c>
      <c r="H27" s="1">
        <v>0</v>
      </c>
      <c r="I27" s="1">
        <v>0</v>
      </c>
      <c r="J27" s="7">
        <v>0</v>
      </c>
      <c r="K27" s="7">
        <v>0</v>
      </c>
      <c r="L27" s="7">
        <v>0</v>
      </c>
      <c r="M27" s="1">
        <f>SUM(E27:J27)-Tabelle1[[#This Row],[Gebot Zuschlag]]</f>
        <v>2</v>
      </c>
    </row>
    <row r="28" spans="1:13" x14ac:dyDescent="0.25">
      <c r="A28" s="1" t="s">
        <v>18</v>
      </c>
      <c r="B28" s="1" t="s">
        <v>20</v>
      </c>
      <c r="C28" s="1" t="s">
        <v>21</v>
      </c>
      <c r="D28" s="1" t="s">
        <v>59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7">
        <v>1</v>
      </c>
      <c r="K28" s="7">
        <v>0</v>
      </c>
      <c r="L28" s="7">
        <v>1</v>
      </c>
      <c r="M28" s="1">
        <f>SUM(E28:J28)-Tabelle1[[#This Row],[Gebot Zuschlag]]</f>
        <v>1</v>
      </c>
    </row>
    <row r="29" spans="1:13" x14ac:dyDescent="0.25">
      <c r="A29" s="1" t="s">
        <v>18</v>
      </c>
      <c r="B29" s="1" t="s">
        <v>20</v>
      </c>
      <c r="C29" s="1" t="s">
        <v>72</v>
      </c>
      <c r="D29" s="1" t="s">
        <v>76</v>
      </c>
      <c r="E29" s="1">
        <v>1</v>
      </c>
      <c r="F29" s="1">
        <v>0</v>
      </c>
      <c r="G29" s="1">
        <v>0</v>
      </c>
      <c r="H29" s="1">
        <v>4</v>
      </c>
      <c r="I29" s="1">
        <v>0</v>
      </c>
      <c r="J29" s="1">
        <v>0</v>
      </c>
      <c r="K29" s="1">
        <v>3</v>
      </c>
      <c r="L29" s="1">
        <v>4</v>
      </c>
      <c r="M29" s="1">
        <f>SUM(E29:J29)-Tabelle1[[#This Row],[Gebot Zuschlag]]</f>
        <v>5</v>
      </c>
    </row>
    <row r="30" spans="1:13" x14ac:dyDescent="0.25">
      <c r="A30" s="1" t="s">
        <v>18</v>
      </c>
      <c r="B30" s="1" t="s">
        <v>20</v>
      </c>
      <c r="C30" s="1" t="s">
        <v>22</v>
      </c>
      <c r="D30" s="1" t="s">
        <v>59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7">
        <v>1</v>
      </c>
      <c r="K30" s="7">
        <v>0</v>
      </c>
      <c r="L30" s="7">
        <v>1</v>
      </c>
      <c r="M30" s="1">
        <f>SUM(E30:J30)-Tabelle1[[#This Row],[Gebot Zuschlag]]</f>
        <v>2</v>
      </c>
    </row>
    <row r="31" spans="1:13" x14ac:dyDescent="0.25">
      <c r="A31" s="1" t="s">
        <v>18</v>
      </c>
      <c r="B31" s="1" t="s">
        <v>20</v>
      </c>
      <c r="C31" s="1" t="s">
        <v>90</v>
      </c>
      <c r="D31" s="1" t="s">
        <v>74</v>
      </c>
      <c r="E31" s="1">
        <v>2</v>
      </c>
      <c r="F31" s="1">
        <v>0</v>
      </c>
      <c r="G31" s="7">
        <v>5</v>
      </c>
      <c r="H31" s="1">
        <v>0</v>
      </c>
      <c r="I31" s="1">
        <v>0</v>
      </c>
      <c r="J31" s="1">
        <v>0</v>
      </c>
      <c r="K31" s="1">
        <v>5</v>
      </c>
      <c r="L31" s="1">
        <v>5</v>
      </c>
      <c r="M31" s="1">
        <f>SUM(E31:J31)-Tabelle1[[#This Row],[Gebot Zuschlag]]</f>
        <v>7</v>
      </c>
    </row>
    <row r="32" spans="1:13" x14ac:dyDescent="0.25">
      <c r="A32" s="1" t="s">
        <v>18</v>
      </c>
      <c r="B32" s="1" t="s">
        <v>20</v>
      </c>
      <c r="C32" s="1" t="s">
        <v>71</v>
      </c>
      <c r="D32" s="1" t="s">
        <v>76</v>
      </c>
      <c r="E32" s="1">
        <v>2</v>
      </c>
      <c r="F32" s="1">
        <v>0</v>
      </c>
      <c r="G32" s="7">
        <v>0</v>
      </c>
      <c r="H32" s="1">
        <v>4</v>
      </c>
      <c r="I32" s="1">
        <v>0</v>
      </c>
      <c r="J32" s="1">
        <v>0</v>
      </c>
      <c r="K32" s="1">
        <v>2</v>
      </c>
      <c r="L32" s="1">
        <v>4</v>
      </c>
      <c r="M32" s="1">
        <f>SUM(E32:J32)-Tabelle1[[#This Row],[Gebot Zuschlag]]</f>
        <v>6</v>
      </c>
    </row>
    <row r="33" spans="1:13" x14ac:dyDescent="0.25">
      <c r="A33" s="1" t="s">
        <v>18</v>
      </c>
      <c r="B33" s="1" t="s">
        <v>20</v>
      </c>
      <c r="C33" s="1" t="s">
        <v>78</v>
      </c>
      <c r="D33" s="1" t="s">
        <v>59</v>
      </c>
      <c r="E33" s="1">
        <v>0</v>
      </c>
      <c r="F33" s="1">
        <v>0</v>
      </c>
      <c r="G33" s="7">
        <v>0</v>
      </c>
      <c r="H33" s="1">
        <v>0</v>
      </c>
      <c r="I33" s="1">
        <v>0</v>
      </c>
      <c r="J33" s="1">
        <v>3</v>
      </c>
      <c r="K33" s="1">
        <v>2</v>
      </c>
      <c r="L33" s="1">
        <v>3</v>
      </c>
      <c r="M33" s="1">
        <f>SUM(E33:J33)-Tabelle1[[#This Row],[Gebot Zuschlag]]</f>
        <v>3</v>
      </c>
    </row>
    <row r="34" spans="1:13" x14ac:dyDescent="0.25">
      <c r="A34" s="1" t="s">
        <v>18</v>
      </c>
      <c r="B34" s="1" t="s">
        <v>20</v>
      </c>
      <c r="C34" s="1" t="s">
        <v>23</v>
      </c>
      <c r="D34" s="1" t="s">
        <v>59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2</v>
      </c>
      <c r="K34" s="1">
        <v>0</v>
      </c>
      <c r="L34" s="1">
        <v>2</v>
      </c>
      <c r="M34" s="1">
        <f>SUM(E34:J34)-Tabelle1[[#This Row],[Gebot Zuschlag]]</f>
        <v>2</v>
      </c>
    </row>
    <row r="35" spans="1:13" x14ac:dyDescent="0.25">
      <c r="A35" s="3" t="s">
        <v>16</v>
      </c>
      <c r="B35" s="3" t="s">
        <v>20</v>
      </c>
      <c r="E35" s="3">
        <f>SUM(E27:E34)</f>
        <v>8</v>
      </c>
      <c r="F35" s="3">
        <f>SUM(F27:F34)</f>
        <v>0</v>
      </c>
      <c r="G35" s="3">
        <f t="shared" ref="G35:L35" si="7">SUM(G27:G34)</f>
        <v>5</v>
      </c>
      <c r="H35" s="3">
        <f>SUM(H27:H34)</f>
        <v>8</v>
      </c>
      <c r="I35" s="3">
        <f t="shared" si="7"/>
        <v>0</v>
      </c>
      <c r="J35" s="3">
        <f t="shared" si="7"/>
        <v>7</v>
      </c>
      <c r="K35" s="3">
        <f t="shared" si="7"/>
        <v>12</v>
      </c>
      <c r="L35" s="3">
        <f t="shared" si="7"/>
        <v>20</v>
      </c>
      <c r="M35" s="3">
        <f>SUM(E35:J35)-Tabelle1[[#This Row],[Gebot Zuschlag]]</f>
        <v>28</v>
      </c>
    </row>
    <row r="36" spans="1:13" x14ac:dyDescent="0.25">
      <c r="A36" s="2" t="s">
        <v>16</v>
      </c>
      <c r="B36" s="2" t="s">
        <v>18</v>
      </c>
      <c r="C36" s="4"/>
      <c r="D36" s="4"/>
      <c r="E36" s="2">
        <f t="shared" ref="E36:L36" si="8">E35+E26</f>
        <v>8</v>
      </c>
      <c r="F36" s="2">
        <f t="shared" si="8"/>
        <v>0</v>
      </c>
      <c r="G36" s="2">
        <f>G35+G26</f>
        <v>5</v>
      </c>
      <c r="H36" s="2">
        <f t="shared" si="8"/>
        <v>8</v>
      </c>
      <c r="I36" s="2">
        <f t="shared" si="8"/>
        <v>0</v>
      </c>
      <c r="J36" s="2">
        <f t="shared" si="8"/>
        <v>14</v>
      </c>
      <c r="K36" s="2">
        <f t="shared" si="8"/>
        <v>12</v>
      </c>
      <c r="L36" s="2">
        <f t="shared" si="8"/>
        <v>27</v>
      </c>
      <c r="M36" s="2">
        <f>SUM(E36:J36)-Tabelle1[[#This Row],[Gebot Zuschlag]]</f>
        <v>35</v>
      </c>
    </row>
    <row r="37" spans="1:13" x14ac:dyDescent="0.25">
      <c r="A37" s="1" t="s">
        <v>24</v>
      </c>
      <c r="B37" s="1" t="s">
        <v>25</v>
      </c>
      <c r="C37" s="1" t="s">
        <v>84</v>
      </c>
      <c r="D37" s="1" t="s">
        <v>104</v>
      </c>
      <c r="E37" s="1">
        <v>0</v>
      </c>
      <c r="F37" s="1">
        <v>5</v>
      </c>
      <c r="G37" s="1">
        <v>0</v>
      </c>
      <c r="H37" s="1">
        <v>0</v>
      </c>
      <c r="I37" s="1">
        <v>0</v>
      </c>
      <c r="J37" s="1">
        <v>0</v>
      </c>
      <c r="K37" s="1">
        <v>5</v>
      </c>
      <c r="L37" s="1">
        <v>5</v>
      </c>
      <c r="M37" s="2">
        <f>SUM(E37:J37)-Tabelle1[[#This Row],[Gebot Zuschlag]]</f>
        <v>5</v>
      </c>
    </row>
    <row r="38" spans="1:13" x14ac:dyDescent="0.25">
      <c r="A38" s="1" t="s">
        <v>24</v>
      </c>
      <c r="B38" s="1" t="s">
        <v>25</v>
      </c>
      <c r="C38" s="1" t="s">
        <v>64</v>
      </c>
      <c r="D38" s="1" t="s">
        <v>65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2</v>
      </c>
      <c r="K38" s="1">
        <v>0</v>
      </c>
      <c r="L38" s="1">
        <v>2</v>
      </c>
      <c r="M38" s="1">
        <f>SUM(E38:J38)-Tabelle1[[#This Row],[Gebot Zuschlag]]</f>
        <v>2</v>
      </c>
    </row>
    <row r="39" spans="1:13" x14ac:dyDescent="0.25">
      <c r="A39" s="1" t="s">
        <v>24</v>
      </c>
      <c r="B39" s="1" t="s">
        <v>25</v>
      </c>
      <c r="C39" s="1" t="s">
        <v>119</v>
      </c>
      <c r="D39" s="1" t="s">
        <v>120</v>
      </c>
      <c r="E39" s="1">
        <v>0</v>
      </c>
      <c r="F39" s="1">
        <v>11</v>
      </c>
      <c r="G39" s="1">
        <v>0</v>
      </c>
      <c r="H39" s="1">
        <v>0</v>
      </c>
      <c r="I39" s="1">
        <v>0</v>
      </c>
      <c r="J39" s="1">
        <v>0</v>
      </c>
      <c r="K39" s="1">
        <v>9</v>
      </c>
      <c r="L39" s="9">
        <v>0</v>
      </c>
      <c r="M39" s="1">
        <f>SUM(E39:J39)-Tabelle1[[#This Row],[Gebot Zuschlag]]</f>
        <v>11</v>
      </c>
    </row>
    <row r="40" spans="1:13" x14ac:dyDescent="0.25">
      <c r="A40" s="1" t="s">
        <v>24</v>
      </c>
      <c r="B40" s="1" t="s">
        <v>25</v>
      </c>
      <c r="C40" s="1" t="s">
        <v>85</v>
      </c>
      <c r="D40" s="1" t="s">
        <v>104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f>SUM(E40:J40)-Tabelle1[[#This Row],[Gebot Zuschlag]]</f>
        <v>1</v>
      </c>
    </row>
    <row r="41" spans="1:13" x14ac:dyDescent="0.25">
      <c r="A41" s="1" t="s">
        <v>24</v>
      </c>
      <c r="B41" s="1" t="s">
        <v>25</v>
      </c>
      <c r="C41" s="1" t="s">
        <v>26</v>
      </c>
      <c r="D41" s="1" t="s">
        <v>67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3</v>
      </c>
      <c r="K41" s="1">
        <v>0</v>
      </c>
      <c r="L41" s="1">
        <v>0</v>
      </c>
      <c r="M41" s="1">
        <f>SUM(E41:J41)-Tabelle1[[#This Row],[Gebot Zuschlag]]</f>
        <v>3</v>
      </c>
    </row>
    <row r="42" spans="1:13" x14ac:dyDescent="0.25">
      <c r="A42" s="1" t="s">
        <v>24</v>
      </c>
      <c r="B42" s="1" t="s">
        <v>25</v>
      </c>
      <c r="C42" s="1" t="s">
        <v>86</v>
      </c>
      <c r="D42" s="1" t="s">
        <v>104</v>
      </c>
      <c r="E42" s="1">
        <v>0</v>
      </c>
      <c r="F42" s="1">
        <v>3</v>
      </c>
      <c r="G42" s="1">
        <v>0</v>
      </c>
      <c r="H42" s="1">
        <v>0</v>
      </c>
      <c r="I42" s="1">
        <v>0</v>
      </c>
      <c r="J42" s="1">
        <v>0</v>
      </c>
      <c r="K42" s="1">
        <v>2</v>
      </c>
      <c r="L42" s="1">
        <v>3</v>
      </c>
      <c r="M42" s="1">
        <f>SUM(E42:J42)-Tabelle1[[#This Row],[Gebot Zuschlag]]</f>
        <v>3</v>
      </c>
    </row>
    <row r="43" spans="1:13" x14ac:dyDescent="0.25">
      <c r="A43" s="1" t="s">
        <v>24</v>
      </c>
      <c r="B43" s="1" t="s">
        <v>25</v>
      </c>
      <c r="C43" s="1" t="s">
        <v>27</v>
      </c>
      <c r="D43" s="1" t="s">
        <v>60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7">
        <v>1</v>
      </c>
      <c r="K43" s="7">
        <v>0</v>
      </c>
      <c r="L43" s="7">
        <v>1</v>
      </c>
      <c r="M43" s="1">
        <f>SUM(E43:J43)-Tabelle1[[#This Row],[Gebot Zuschlag]]</f>
        <v>1</v>
      </c>
    </row>
    <row r="44" spans="1:13" x14ac:dyDescent="0.25">
      <c r="A44" s="1" t="s">
        <v>24</v>
      </c>
      <c r="B44" s="1" t="s">
        <v>25</v>
      </c>
      <c r="C44" s="1" t="s">
        <v>28</v>
      </c>
      <c r="D44" s="1" t="s">
        <v>70</v>
      </c>
      <c r="E44" s="1">
        <v>5</v>
      </c>
      <c r="F44" s="1">
        <v>0</v>
      </c>
      <c r="G44" s="1">
        <v>0</v>
      </c>
      <c r="H44" s="1">
        <v>0</v>
      </c>
      <c r="I44" s="1">
        <v>0</v>
      </c>
      <c r="J44" s="1">
        <v>5</v>
      </c>
      <c r="K44" s="1">
        <v>0</v>
      </c>
      <c r="L44" s="1">
        <v>5</v>
      </c>
      <c r="M44" s="1">
        <f>SUM(E44:J44)-Tabelle1[[#This Row],[Gebot Zuschlag]]</f>
        <v>10</v>
      </c>
    </row>
    <row r="45" spans="1:13" x14ac:dyDescent="0.25">
      <c r="A45" s="1" t="s">
        <v>24</v>
      </c>
      <c r="B45" s="1" t="s">
        <v>25</v>
      </c>
      <c r="C45" s="1" t="s">
        <v>82</v>
      </c>
      <c r="D45" s="1" t="s">
        <v>97</v>
      </c>
      <c r="E45" s="1">
        <v>0</v>
      </c>
      <c r="F45" s="1">
        <v>0</v>
      </c>
      <c r="G45" s="1">
        <v>5</v>
      </c>
      <c r="H45" s="1">
        <v>0</v>
      </c>
      <c r="I45" s="1">
        <v>0</v>
      </c>
      <c r="J45" s="1">
        <v>0</v>
      </c>
      <c r="K45" s="1">
        <v>0</v>
      </c>
      <c r="L45" s="1">
        <v>5</v>
      </c>
      <c r="M45" s="1">
        <f>SUM(E45:J45)-Tabelle1[[#This Row],[Gebot Zuschlag]]</f>
        <v>5</v>
      </c>
    </row>
    <row r="46" spans="1:13" x14ac:dyDescent="0.25">
      <c r="A46" s="1" t="s">
        <v>24</v>
      </c>
      <c r="B46" s="1" t="s">
        <v>25</v>
      </c>
      <c r="C46" s="1" t="s">
        <v>87</v>
      </c>
      <c r="D46" s="1" t="s">
        <v>104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f>SUM(E46:J46)-Tabelle1[[#This Row],[Gebot Zuschlag]]</f>
        <v>1</v>
      </c>
    </row>
    <row r="47" spans="1:13" x14ac:dyDescent="0.25">
      <c r="A47" s="3" t="s">
        <v>16</v>
      </c>
      <c r="B47" s="3" t="s">
        <v>25</v>
      </c>
      <c r="E47" s="3">
        <f>SUM(E37:E46)</f>
        <v>7</v>
      </c>
      <c r="F47" s="3">
        <f t="shared" ref="F47:L47" si="9">SUM(F37:F46)</f>
        <v>19</v>
      </c>
      <c r="G47" s="3">
        <f t="shared" si="9"/>
        <v>5</v>
      </c>
      <c r="H47" s="3">
        <f t="shared" si="9"/>
        <v>0</v>
      </c>
      <c r="I47" s="3">
        <f t="shared" si="9"/>
        <v>0</v>
      </c>
      <c r="J47" s="3">
        <f t="shared" si="9"/>
        <v>11</v>
      </c>
      <c r="K47" s="3">
        <f t="shared" si="9"/>
        <v>16</v>
      </c>
      <c r="L47" s="3">
        <f t="shared" si="9"/>
        <v>21</v>
      </c>
      <c r="M47" s="3">
        <f>SUM(E47:J47)-Tabelle1[[#This Row],[Gebot Zuschlag]]</f>
        <v>42</v>
      </c>
    </row>
    <row r="48" spans="1:13" x14ac:dyDescent="0.25">
      <c r="A48" s="1" t="s">
        <v>24</v>
      </c>
      <c r="B48" s="1" t="s">
        <v>105</v>
      </c>
      <c r="C48" s="1" t="s">
        <v>118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f>SUM(E48:J48)-Tabelle1[[#This Row],[Gebot Zuschlag]]</f>
        <v>1</v>
      </c>
    </row>
    <row r="49" spans="1:13" x14ac:dyDescent="0.25">
      <c r="A49" s="1" t="s">
        <v>24</v>
      </c>
      <c r="B49" s="1" t="s">
        <v>105</v>
      </c>
      <c r="C49" s="1" t="s">
        <v>116</v>
      </c>
      <c r="E49" s="1">
        <v>2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f>SUM(E49:J49)-Tabelle1[[#This Row],[Gebot Zuschlag]]</f>
        <v>2</v>
      </c>
    </row>
    <row r="50" spans="1:13" x14ac:dyDescent="0.25">
      <c r="A50" s="1" t="s">
        <v>24</v>
      </c>
      <c r="B50" s="1" t="s">
        <v>105</v>
      </c>
      <c r="C50" s="1" t="s">
        <v>108</v>
      </c>
      <c r="E50" s="1">
        <v>0</v>
      </c>
      <c r="F50" s="1">
        <v>0</v>
      </c>
      <c r="G50" s="1">
        <v>9</v>
      </c>
      <c r="H50" s="1">
        <v>0</v>
      </c>
      <c r="I50" s="1">
        <v>0</v>
      </c>
      <c r="J50" s="1">
        <v>27</v>
      </c>
      <c r="K50" s="1">
        <v>4</v>
      </c>
      <c r="L50" s="1">
        <v>17</v>
      </c>
      <c r="M50" s="1">
        <f>SUM(E50:J50)-Tabelle1[[#This Row],[Gebot Zuschlag]]</f>
        <v>36</v>
      </c>
    </row>
    <row r="51" spans="1:13" x14ac:dyDescent="0.25">
      <c r="A51" s="1" t="s">
        <v>24</v>
      </c>
      <c r="B51" s="1" t="s">
        <v>105</v>
      </c>
      <c r="C51" s="1" t="s">
        <v>106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3</v>
      </c>
      <c r="K51" s="1">
        <v>0</v>
      </c>
      <c r="L51" s="1">
        <v>4</v>
      </c>
      <c r="M51" s="1">
        <f>SUM(E51:J51)-Tabelle1[[#This Row],[Gebot Zuschlag]]</f>
        <v>3</v>
      </c>
    </row>
    <row r="52" spans="1:13" x14ac:dyDescent="0.25">
      <c r="A52" s="1" t="s">
        <v>24</v>
      </c>
      <c r="B52" s="1" t="s">
        <v>105</v>
      </c>
      <c r="C52" s="1" t="s">
        <v>109</v>
      </c>
      <c r="E52" s="1">
        <v>4</v>
      </c>
      <c r="F52" s="1">
        <v>0</v>
      </c>
      <c r="G52" s="1">
        <v>0</v>
      </c>
      <c r="H52" s="1">
        <v>0</v>
      </c>
      <c r="I52" s="1">
        <v>0</v>
      </c>
      <c r="J52" s="1">
        <v>9</v>
      </c>
      <c r="K52" s="1">
        <v>9</v>
      </c>
      <c r="L52" s="1">
        <v>1</v>
      </c>
      <c r="M52" s="1">
        <f>SUM(E52:J52)-Tabelle1[[#This Row],[Gebot Zuschlag]]</f>
        <v>13</v>
      </c>
    </row>
    <row r="53" spans="1:13" x14ac:dyDescent="0.25">
      <c r="A53" s="1" t="s">
        <v>24</v>
      </c>
      <c r="B53" s="1" t="s">
        <v>105</v>
      </c>
      <c r="C53" s="1" t="s">
        <v>115</v>
      </c>
      <c r="E53" s="1">
        <v>6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f>SUM(E53:J53)-Tabelle1[[#This Row],[Gebot Zuschlag]]</f>
        <v>6</v>
      </c>
    </row>
    <row r="54" spans="1:13" x14ac:dyDescent="0.25">
      <c r="A54" s="1" t="s">
        <v>24</v>
      </c>
      <c r="B54" s="1" t="s">
        <v>105</v>
      </c>
      <c r="C54" s="1" t="s">
        <v>110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22</v>
      </c>
      <c r="K54" s="1">
        <v>8</v>
      </c>
      <c r="L54" s="1">
        <v>3</v>
      </c>
      <c r="M54" s="1">
        <f>SUM(E54:J54)-Tabelle1[[#This Row],[Gebot Zuschlag]]</f>
        <v>22</v>
      </c>
    </row>
    <row r="55" spans="1:13" x14ac:dyDescent="0.25">
      <c r="A55" s="1" t="s">
        <v>24</v>
      </c>
      <c r="B55" s="1" t="s">
        <v>105</v>
      </c>
      <c r="C55" s="1" t="s">
        <v>111</v>
      </c>
      <c r="E55" s="1">
        <v>1</v>
      </c>
      <c r="F55" s="1">
        <v>0</v>
      </c>
      <c r="G55" s="1">
        <v>0</v>
      </c>
      <c r="H55" s="1">
        <v>2</v>
      </c>
      <c r="I55" s="1">
        <v>0</v>
      </c>
      <c r="J55" s="1">
        <v>12</v>
      </c>
      <c r="K55" s="1">
        <v>3</v>
      </c>
      <c r="L55" s="1">
        <v>8</v>
      </c>
      <c r="M55" s="1">
        <f>SUM(E55:J55)-Tabelle1[[#This Row],[Gebot Zuschlag]]</f>
        <v>15</v>
      </c>
    </row>
    <row r="56" spans="1:13" x14ac:dyDescent="0.25">
      <c r="A56" s="1" t="s">
        <v>24</v>
      </c>
      <c r="B56" s="1" t="s">
        <v>105</v>
      </c>
      <c r="C56" s="1" t="s">
        <v>112</v>
      </c>
      <c r="E56" s="1">
        <v>0</v>
      </c>
      <c r="F56" s="1">
        <v>0</v>
      </c>
      <c r="G56" s="1">
        <v>4</v>
      </c>
      <c r="H56" s="1">
        <v>0</v>
      </c>
      <c r="I56" s="1">
        <v>0</v>
      </c>
      <c r="J56" s="1">
        <v>11</v>
      </c>
      <c r="K56" s="1">
        <v>1</v>
      </c>
      <c r="L56" s="1">
        <v>14</v>
      </c>
      <c r="M56" s="1">
        <f>SUM(E56:J56)-Tabelle1[[#This Row],[Gebot Zuschlag]]</f>
        <v>15</v>
      </c>
    </row>
    <row r="57" spans="1:13" x14ac:dyDescent="0.25">
      <c r="A57" s="1" t="s">
        <v>24</v>
      </c>
      <c r="B57" s="1" t="s">
        <v>105</v>
      </c>
      <c r="C57" s="1" t="s">
        <v>113</v>
      </c>
      <c r="D57" s="1" t="s">
        <v>114</v>
      </c>
      <c r="E57" s="1">
        <v>6</v>
      </c>
      <c r="F57" s="1">
        <v>0</v>
      </c>
      <c r="G57" s="1">
        <v>0</v>
      </c>
      <c r="H57" s="1">
        <v>0</v>
      </c>
      <c r="I57" s="1">
        <v>0</v>
      </c>
      <c r="J57" s="1">
        <v>5</v>
      </c>
      <c r="K57" s="1">
        <v>5</v>
      </c>
      <c r="L57" s="1">
        <v>1</v>
      </c>
      <c r="M57" s="1">
        <f>SUM(E57:J57)-Tabelle1[[#This Row],[Gebot Zuschlag]]</f>
        <v>11</v>
      </c>
    </row>
    <row r="58" spans="1:13" x14ac:dyDescent="0.25">
      <c r="A58" s="1" t="s">
        <v>24</v>
      </c>
      <c r="B58" s="1" t="s">
        <v>105</v>
      </c>
      <c r="C58" s="1" t="s">
        <v>117</v>
      </c>
      <c r="E58" s="1">
        <v>5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f>SUM(E58:J58)-Tabelle1[[#This Row],[Gebot Zuschlag]]</f>
        <v>5</v>
      </c>
    </row>
    <row r="59" spans="1:13" x14ac:dyDescent="0.25">
      <c r="A59" s="1" t="s">
        <v>24</v>
      </c>
      <c r="B59" s="1" t="s">
        <v>105</v>
      </c>
      <c r="C59" s="1" t="s">
        <v>107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9">
        <v>3</v>
      </c>
      <c r="K59" s="1">
        <v>0</v>
      </c>
      <c r="L59" s="1">
        <v>3</v>
      </c>
      <c r="M59" s="1">
        <f>SUM(E59:J59)-Tabelle1[[#This Row],[Gebot Zuschlag]]</f>
        <v>3</v>
      </c>
    </row>
    <row r="60" spans="1:13" x14ac:dyDescent="0.25">
      <c r="A60" s="3" t="s">
        <v>16</v>
      </c>
      <c r="B60" s="3" t="s">
        <v>105</v>
      </c>
      <c r="C60" s="3"/>
      <c r="D60" s="3"/>
      <c r="E60" s="3">
        <f>SUM(E48:E59)+28</f>
        <v>53</v>
      </c>
      <c r="F60" s="3">
        <f t="shared" ref="F60:L60" si="10">SUM(F48:F59)</f>
        <v>0</v>
      </c>
      <c r="G60" s="3">
        <f t="shared" si="10"/>
        <v>13</v>
      </c>
      <c r="H60" s="3">
        <f t="shared" si="10"/>
        <v>2</v>
      </c>
      <c r="I60" s="3">
        <f t="shared" si="10"/>
        <v>0</v>
      </c>
      <c r="J60" s="3">
        <f t="shared" si="10"/>
        <v>92</v>
      </c>
      <c r="K60" s="3">
        <f t="shared" si="10"/>
        <v>30</v>
      </c>
      <c r="L60" s="3">
        <f t="shared" si="10"/>
        <v>51</v>
      </c>
      <c r="M60" s="3">
        <f>SUM(E60:J60)-Tabelle1[[#This Row],[Gebot Zuschlag]]</f>
        <v>160</v>
      </c>
    </row>
    <row r="61" spans="1:13" x14ac:dyDescent="0.25">
      <c r="A61" s="1" t="s">
        <v>24</v>
      </c>
      <c r="B61" s="1" t="s">
        <v>29</v>
      </c>
      <c r="C61" s="1" t="s">
        <v>40</v>
      </c>
      <c r="D61" s="1" t="s">
        <v>73</v>
      </c>
      <c r="E61" s="7">
        <v>4</v>
      </c>
      <c r="F61" s="1">
        <v>0</v>
      </c>
      <c r="G61" s="1">
        <v>3</v>
      </c>
      <c r="H61" s="1">
        <v>0</v>
      </c>
      <c r="I61" s="1">
        <v>0</v>
      </c>
      <c r="J61" s="1">
        <v>0</v>
      </c>
      <c r="K61" s="1">
        <v>1</v>
      </c>
      <c r="L61" s="1">
        <v>1</v>
      </c>
      <c r="M61" s="1">
        <f>SUM(E61:J61)-Tabelle1[[#This Row],[Gebot Zuschlag]]</f>
        <v>7</v>
      </c>
    </row>
    <row r="62" spans="1:13" x14ac:dyDescent="0.25">
      <c r="A62" s="1" t="s">
        <v>24</v>
      </c>
      <c r="B62" s="1" t="s">
        <v>29</v>
      </c>
      <c r="C62" s="1" t="s">
        <v>30</v>
      </c>
      <c r="D62" s="1" t="s">
        <v>100</v>
      </c>
      <c r="E62" s="7">
        <v>1</v>
      </c>
      <c r="F62" s="1">
        <v>0</v>
      </c>
      <c r="G62" s="1">
        <v>0</v>
      </c>
      <c r="H62" s="1">
        <v>0</v>
      </c>
      <c r="I62" s="1">
        <v>0</v>
      </c>
      <c r="J62" s="1">
        <v>3</v>
      </c>
      <c r="K62" s="1">
        <v>0</v>
      </c>
      <c r="L62" s="1">
        <v>3</v>
      </c>
      <c r="M62" s="1">
        <f>SUM(E62:J62)-Tabelle1[[#This Row],[Gebot Zuschlag]]</f>
        <v>4</v>
      </c>
    </row>
    <row r="63" spans="1:13" x14ac:dyDescent="0.25">
      <c r="A63" s="1" t="s">
        <v>24</v>
      </c>
      <c r="B63" s="1" t="s">
        <v>29</v>
      </c>
      <c r="C63" s="1" t="s">
        <v>50</v>
      </c>
      <c r="D63" s="1" t="s">
        <v>83</v>
      </c>
      <c r="E63" s="7">
        <v>0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1</v>
      </c>
      <c r="M63" s="1">
        <f>SUM(E63:J63)-Tabelle1[[#This Row],[Gebot Zuschlag]]</f>
        <v>1</v>
      </c>
    </row>
    <row r="64" spans="1:13" x14ac:dyDescent="0.25">
      <c r="A64" s="1" t="s">
        <v>24</v>
      </c>
      <c r="B64" s="1" t="s">
        <v>29</v>
      </c>
      <c r="C64" s="1" t="s">
        <v>37</v>
      </c>
      <c r="D64" s="1" t="s">
        <v>81</v>
      </c>
      <c r="E64" s="7">
        <v>1</v>
      </c>
      <c r="F64" s="1">
        <v>0</v>
      </c>
      <c r="G64" s="1">
        <v>3</v>
      </c>
      <c r="H64" s="1">
        <v>0</v>
      </c>
      <c r="I64" s="1">
        <v>0</v>
      </c>
      <c r="J64" s="1">
        <v>0</v>
      </c>
      <c r="K64" s="1">
        <v>2</v>
      </c>
      <c r="L64" s="1">
        <v>3</v>
      </c>
      <c r="M64" s="1">
        <f>SUM(E64:J64)-Tabelle1[[#This Row],[Gebot Zuschlag]]</f>
        <v>4</v>
      </c>
    </row>
    <row r="65" spans="1:13" x14ac:dyDescent="0.25">
      <c r="A65" s="1" t="s">
        <v>24</v>
      </c>
      <c r="B65" s="1" t="s">
        <v>29</v>
      </c>
      <c r="C65" s="1" t="s">
        <v>36</v>
      </c>
      <c r="D65" s="1" t="s">
        <v>103</v>
      </c>
      <c r="E65" s="7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f>SUM(E65:J65)-Tabelle1[[#This Row],[Gebot Zuschlag]]</f>
        <v>1</v>
      </c>
    </row>
    <row r="66" spans="1:13" x14ac:dyDescent="0.25">
      <c r="A66" s="1" t="s">
        <v>24</v>
      </c>
      <c r="B66" s="1" t="s">
        <v>29</v>
      </c>
      <c r="C66" s="1" t="s">
        <v>31</v>
      </c>
      <c r="D66" s="1" t="s">
        <v>68</v>
      </c>
      <c r="E66" s="7">
        <v>4</v>
      </c>
      <c r="F66" s="1">
        <v>0</v>
      </c>
      <c r="G66" s="1">
        <v>3</v>
      </c>
      <c r="H66" s="1">
        <v>0</v>
      </c>
      <c r="I66" s="1">
        <v>0</v>
      </c>
      <c r="J66" s="1">
        <v>2</v>
      </c>
      <c r="K66" s="1">
        <v>2</v>
      </c>
      <c r="L66" s="1">
        <v>2</v>
      </c>
      <c r="M66" s="1">
        <f>SUM(E66:J66)-Tabelle1[[#This Row],[Gebot Zuschlag]]</f>
        <v>9</v>
      </c>
    </row>
    <row r="67" spans="1:13" x14ac:dyDescent="0.25">
      <c r="A67" s="1" t="s">
        <v>24</v>
      </c>
      <c r="B67" s="1" t="s">
        <v>29</v>
      </c>
      <c r="C67" s="1" t="s">
        <v>49</v>
      </c>
      <c r="E67" s="7">
        <v>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f>SUM(E67:J67)-Tabelle1[[#This Row],[Gebot Zuschlag]]</f>
        <v>3</v>
      </c>
    </row>
    <row r="68" spans="1:13" x14ac:dyDescent="0.25">
      <c r="A68" s="1" t="s">
        <v>24</v>
      </c>
      <c r="B68" s="1" t="s">
        <v>29</v>
      </c>
      <c r="C68" s="1" t="s">
        <v>33</v>
      </c>
      <c r="D68" s="1" t="s">
        <v>101</v>
      </c>
      <c r="E68" s="7">
        <v>3</v>
      </c>
      <c r="F68" s="1">
        <v>0</v>
      </c>
      <c r="G68" s="1">
        <v>1</v>
      </c>
      <c r="H68" s="1">
        <v>0</v>
      </c>
      <c r="I68" s="1">
        <v>0</v>
      </c>
      <c r="J68" s="1">
        <v>1</v>
      </c>
      <c r="K68" s="1">
        <v>1</v>
      </c>
      <c r="L68" s="1">
        <v>2</v>
      </c>
      <c r="M68" s="1">
        <f>SUM(E68:J68)-Tabelle1[[#This Row],[Gebot Zuschlag]]</f>
        <v>5</v>
      </c>
    </row>
    <row r="69" spans="1:13" x14ac:dyDescent="0.25">
      <c r="A69" s="1" t="s">
        <v>24</v>
      </c>
      <c r="B69" s="1" t="s">
        <v>29</v>
      </c>
      <c r="C69" s="1" t="s">
        <v>29</v>
      </c>
      <c r="D69" s="1" t="s">
        <v>62</v>
      </c>
      <c r="E69" s="7">
        <v>13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f>SUM(E69:J69)-Tabelle1[[#This Row],[Gebot Zuschlag]]</f>
        <v>13</v>
      </c>
    </row>
    <row r="70" spans="1:13" x14ac:dyDescent="0.25">
      <c r="A70" s="1" t="s">
        <v>24</v>
      </c>
      <c r="B70" s="1" t="s">
        <v>29</v>
      </c>
      <c r="C70" s="1" t="s">
        <v>38</v>
      </c>
      <c r="D70" s="1" t="s">
        <v>62</v>
      </c>
      <c r="E70" s="7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1</v>
      </c>
      <c r="L70" s="1">
        <v>1</v>
      </c>
      <c r="M70" s="1">
        <f>SUM(E70:J70)-Tabelle1[[#This Row],[Gebot Zuschlag]]</f>
        <v>1</v>
      </c>
    </row>
    <row r="71" spans="1:13" x14ac:dyDescent="0.25">
      <c r="A71" s="1" t="s">
        <v>24</v>
      </c>
      <c r="B71" s="1" t="s">
        <v>29</v>
      </c>
      <c r="C71" s="1" t="s">
        <v>32</v>
      </c>
      <c r="D71" s="1" t="s">
        <v>69</v>
      </c>
      <c r="E71" s="7">
        <v>0</v>
      </c>
      <c r="F71" s="1">
        <v>0</v>
      </c>
      <c r="G71" s="1">
        <v>2</v>
      </c>
      <c r="H71" s="1">
        <v>2</v>
      </c>
      <c r="I71" s="1">
        <v>2</v>
      </c>
      <c r="J71" s="1">
        <v>3</v>
      </c>
      <c r="K71" s="1">
        <v>6</v>
      </c>
      <c r="L71" s="1">
        <v>6</v>
      </c>
      <c r="M71" s="1">
        <f>SUM(E71:J71)-Tabelle1[[#This Row],[Gebot Zuschlag]]</f>
        <v>7</v>
      </c>
    </row>
    <row r="72" spans="1:13" x14ac:dyDescent="0.25">
      <c r="A72" s="1" t="s">
        <v>24</v>
      </c>
      <c r="B72" s="1" t="s">
        <v>29</v>
      </c>
      <c r="C72" s="1" t="s">
        <v>55</v>
      </c>
      <c r="D72" s="1" t="s">
        <v>62</v>
      </c>
      <c r="E72" s="7">
        <v>4</v>
      </c>
      <c r="F72" s="1">
        <v>0</v>
      </c>
      <c r="G72" s="1">
        <v>6</v>
      </c>
      <c r="H72" s="1">
        <v>0</v>
      </c>
      <c r="I72" s="1">
        <v>0</v>
      </c>
      <c r="J72" s="1">
        <v>0</v>
      </c>
      <c r="K72" s="1">
        <v>4</v>
      </c>
      <c r="L72" s="1">
        <v>6</v>
      </c>
      <c r="M72" s="1">
        <f>SUM(E72:J72)-Tabelle1[[#This Row],[Gebot Zuschlag]]</f>
        <v>10</v>
      </c>
    </row>
    <row r="73" spans="1:13" x14ac:dyDescent="0.25">
      <c r="A73" s="1" t="s">
        <v>24</v>
      </c>
      <c r="B73" s="1" t="s">
        <v>29</v>
      </c>
      <c r="C73" s="1" t="s">
        <v>51</v>
      </c>
      <c r="D73" s="1" t="s">
        <v>102</v>
      </c>
      <c r="E73" s="7">
        <v>2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1</v>
      </c>
      <c r="L73" s="1">
        <v>1</v>
      </c>
      <c r="M73" s="1">
        <f>SUM(E73:J73)-Tabelle1[[#This Row],[Gebot Zuschlag]]</f>
        <v>3</v>
      </c>
    </row>
    <row r="74" spans="1:13" x14ac:dyDescent="0.25">
      <c r="A74" s="1" t="s">
        <v>24</v>
      </c>
      <c r="B74" s="1" t="s">
        <v>29</v>
      </c>
      <c r="C74" s="1" t="s">
        <v>41</v>
      </c>
      <c r="D74" s="1" t="s">
        <v>63</v>
      </c>
      <c r="E74" s="7">
        <v>2</v>
      </c>
      <c r="F74" s="1">
        <v>0</v>
      </c>
      <c r="G74" s="1">
        <v>2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f>SUM(E74:J74)-Tabelle1[[#This Row],[Gebot Zuschlag]]</f>
        <v>4</v>
      </c>
    </row>
    <row r="75" spans="1:13" x14ac:dyDescent="0.25">
      <c r="A75" s="1" t="s">
        <v>24</v>
      </c>
      <c r="B75" s="1" t="s">
        <v>29</v>
      </c>
      <c r="C75" s="1" t="s">
        <v>53</v>
      </c>
      <c r="D75" s="1" t="s">
        <v>62</v>
      </c>
      <c r="E75" s="7">
        <v>1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f>SUM(E75:J75)-Tabelle1[[#This Row],[Gebot Zuschlag]]</f>
        <v>1</v>
      </c>
    </row>
    <row r="76" spans="1:13" x14ac:dyDescent="0.25">
      <c r="A76" s="1" t="s">
        <v>24</v>
      </c>
      <c r="B76" s="1" t="s">
        <v>29</v>
      </c>
      <c r="C76" s="1" t="s">
        <v>39</v>
      </c>
      <c r="D76" s="1" t="s">
        <v>62</v>
      </c>
      <c r="E76" s="7">
        <v>3</v>
      </c>
      <c r="F76" s="1">
        <v>0</v>
      </c>
      <c r="G76" s="1">
        <v>3</v>
      </c>
      <c r="H76" s="1">
        <v>0</v>
      </c>
      <c r="I76" s="1">
        <v>0</v>
      </c>
      <c r="J76" s="1">
        <v>0</v>
      </c>
      <c r="K76" s="1">
        <v>3</v>
      </c>
      <c r="L76" s="1">
        <v>3</v>
      </c>
      <c r="M76" s="1">
        <f>SUM(E76:J76)-Tabelle1[[#This Row],[Gebot Zuschlag]]</f>
        <v>6</v>
      </c>
    </row>
    <row r="77" spans="1:13" x14ac:dyDescent="0.25">
      <c r="A77" s="1" t="s">
        <v>24</v>
      </c>
      <c r="B77" s="1" t="s">
        <v>29</v>
      </c>
      <c r="C77" s="1" t="s">
        <v>34</v>
      </c>
      <c r="E77" s="7">
        <v>0</v>
      </c>
      <c r="F77" s="1">
        <v>0</v>
      </c>
      <c r="G77" s="1">
        <v>0</v>
      </c>
      <c r="H77" s="1">
        <v>0</v>
      </c>
      <c r="I77" s="1">
        <v>0</v>
      </c>
      <c r="J77" s="1">
        <v>1</v>
      </c>
      <c r="K77" s="1">
        <v>0</v>
      </c>
      <c r="L77" s="1">
        <v>1</v>
      </c>
      <c r="M77" s="1">
        <f>SUM(E77:J77)-Tabelle1[[#This Row],[Gebot Zuschlag]]</f>
        <v>1</v>
      </c>
    </row>
    <row r="78" spans="1:13" x14ac:dyDescent="0.25">
      <c r="A78" s="1" t="s">
        <v>24</v>
      </c>
      <c r="B78" s="1" t="s">
        <v>29</v>
      </c>
      <c r="C78" s="1" t="s">
        <v>52</v>
      </c>
      <c r="D78" s="1" t="s">
        <v>102</v>
      </c>
      <c r="E78" s="7">
        <v>1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1</v>
      </c>
      <c r="L78" s="1">
        <v>1</v>
      </c>
      <c r="M78" s="1">
        <f>SUM(E78:J78)-Tabelle1[[#This Row],[Gebot Zuschlag]]</f>
        <v>2</v>
      </c>
    </row>
    <row r="79" spans="1:13" x14ac:dyDescent="0.25">
      <c r="A79" s="1" t="s">
        <v>24</v>
      </c>
      <c r="B79" s="1" t="s">
        <v>29</v>
      </c>
      <c r="C79" s="1" t="s">
        <v>54</v>
      </c>
      <c r="D79" s="1" t="s">
        <v>121</v>
      </c>
      <c r="E79" s="7">
        <v>0</v>
      </c>
      <c r="F79" s="1">
        <v>2</v>
      </c>
      <c r="G79" s="1">
        <v>0</v>
      </c>
      <c r="H79" s="1">
        <v>0</v>
      </c>
      <c r="I79" s="1">
        <v>0</v>
      </c>
      <c r="J79" s="1">
        <v>0</v>
      </c>
      <c r="K79" s="1">
        <v>2</v>
      </c>
      <c r="L79" s="1">
        <v>0</v>
      </c>
      <c r="M79" s="1">
        <f>SUM(E79:J79)-Tabelle1[[#This Row],[Gebot Zuschlag]]</f>
        <v>2</v>
      </c>
    </row>
    <row r="80" spans="1:13" x14ac:dyDescent="0.25">
      <c r="A80" s="3" t="s">
        <v>16</v>
      </c>
      <c r="B80" s="3" t="s">
        <v>29</v>
      </c>
      <c r="E80" s="3">
        <f>SUM(E61:E79)</f>
        <v>42</v>
      </c>
      <c r="F80" s="3">
        <f t="shared" ref="F80:L80" si="11">SUM(F61:F79)</f>
        <v>4</v>
      </c>
      <c r="G80" s="3">
        <f t="shared" si="11"/>
        <v>26</v>
      </c>
      <c r="H80" s="3">
        <f t="shared" si="11"/>
        <v>2</v>
      </c>
      <c r="I80" s="3">
        <f t="shared" si="11"/>
        <v>2</v>
      </c>
      <c r="J80" s="3">
        <f t="shared" si="11"/>
        <v>10</v>
      </c>
      <c r="K80" s="3">
        <f t="shared" si="11"/>
        <v>26</v>
      </c>
      <c r="L80" s="3">
        <f t="shared" si="11"/>
        <v>31</v>
      </c>
      <c r="M80" s="3">
        <f>SUM(E80:J80)-Tabelle1[[#This Row],[Gebot Zuschlag]]</f>
        <v>84</v>
      </c>
    </row>
    <row r="81" spans="1:13" x14ac:dyDescent="0.25">
      <c r="A81" s="2" t="s">
        <v>16</v>
      </c>
      <c r="B81" s="2" t="s">
        <v>24</v>
      </c>
      <c r="C81" s="4"/>
      <c r="D81" s="4"/>
      <c r="E81" s="2">
        <f t="shared" ref="E81:L81" si="12">E80+E60+E47</f>
        <v>102</v>
      </c>
      <c r="F81" s="2">
        <f t="shared" si="12"/>
        <v>23</v>
      </c>
      <c r="G81" s="2">
        <f t="shared" si="12"/>
        <v>44</v>
      </c>
      <c r="H81" s="2">
        <f t="shared" si="12"/>
        <v>4</v>
      </c>
      <c r="I81" s="2">
        <f t="shared" si="12"/>
        <v>2</v>
      </c>
      <c r="J81" s="2">
        <f t="shared" si="12"/>
        <v>113</v>
      </c>
      <c r="K81" s="2">
        <f t="shared" si="12"/>
        <v>72</v>
      </c>
      <c r="L81" s="2">
        <f t="shared" si="12"/>
        <v>103</v>
      </c>
      <c r="M81" s="2">
        <f>SUM(E81:J81)-Tabelle1[[#This Row],[Gebot Zuschlag]]</f>
        <v>286</v>
      </c>
    </row>
    <row r="82" spans="1:13" x14ac:dyDescent="0.25">
      <c r="A82" s="5" t="s">
        <v>16</v>
      </c>
      <c r="B82" s="5" t="s">
        <v>35</v>
      </c>
      <c r="C82" s="6"/>
      <c r="D82" s="6"/>
      <c r="E82" s="5">
        <f t="shared" ref="E82:L82" si="13">E81+E36+E25+E22</f>
        <v>139</v>
      </c>
      <c r="F82" s="5">
        <f t="shared" si="13"/>
        <v>45</v>
      </c>
      <c r="G82" s="5">
        <f t="shared" si="13"/>
        <v>63</v>
      </c>
      <c r="H82" s="5">
        <f t="shared" si="13"/>
        <v>13</v>
      </c>
      <c r="I82" s="5">
        <f t="shared" si="13"/>
        <v>2</v>
      </c>
      <c r="J82" s="5">
        <f>J81+J36+J25+J22</f>
        <v>132</v>
      </c>
      <c r="K82" s="5">
        <f t="shared" si="13"/>
        <v>119</v>
      </c>
      <c r="L82" s="5">
        <f t="shared" si="13"/>
        <v>160</v>
      </c>
      <c r="M82" s="5">
        <f>SUM(E82:J82)-Tabelle1[[#This Row],[Gebot Zuschlag]]</f>
        <v>392</v>
      </c>
    </row>
  </sheetData>
  <phoneticPr fontId="6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101267225E8D4AAEC57ABD34CA77EC" ma:contentTypeVersion="8" ma:contentTypeDescription="Ein neues Dokument erstellen." ma:contentTypeScope="" ma:versionID="437dd7f3bcfda313d7b42c28db06c690">
  <xsd:schema xmlns:xsd="http://www.w3.org/2001/XMLSchema" xmlns:xs="http://www.w3.org/2001/XMLSchema" xmlns:p="http://schemas.microsoft.com/office/2006/metadata/properties" xmlns:ns3="4522d5d7-3c99-4623-9d58-c8f08d1c00d6" targetNamespace="http://schemas.microsoft.com/office/2006/metadata/properties" ma:root="true" ma:fieldsID="afcab9fae3e0c588255a4dbc0eae96f7" ns3:_="">
    <xsd:import namespace="4522d5d7-3c99-4623-9d58-c8f08d1c00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2d5d7-3c99-4623-9d58-c8f08d1c0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AB5F7D-B2FC-4E58-AEE6-EBFB201D1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2d5d7-3c99-4623-9d58-c8f08d1c00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4CDADE-8FE7-4D6D-B714-63DFFAE2A3AA}">
  <ds:schemaRefs>
    <ds:schemaRef ds:uri="http://schemas.microsoft.com/office/2006/metadata/properties"/>
    <ds:schemaRef ds:uri="4522d5d7-3c99-4623-9d58-c8f08d1c00d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CE5903-79CB-4194-A991-0F71173695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Ewinger</dc:creator>
  <cp:lastModifiedBy>Ewinger, Markus</cp:lastModifiedBy>
  <cp:lastPrinted>2018-09-27T08:27:08Z</cp:lastPrinted>
  <dcterms:created xsi:type="dcterms:W3CDTF">2018-03-19T17:49:12Z</dcterms:created>
  <dcterms:modified xsi:type="dcterms:W3CDTF">2023-12-20T09:24:29Z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0x01010086101267225E8D4AAEC57ABD34CA77EC</vt:lpwstr>
  </property>
</Properties>
</file>